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29"/>
  <workbookPr defaultThemeVersion="166925"/>
  <mc:AlternateContent xmlns:mc="http://schemas.openxmlformats.org/markup-compatibility/2006">
    <mc:Choice Requires="x15">
      <x15ac:absPath xmlns:x15ac="http://schemas.microsoft.com/office/spreadsheetml/2010/11/ac" url="I:\Adrive\12_Knowledge Collection (e.g. Literature)\ADAS_Bachelorstudiengang\02_LFAS\"/>
    </mc:Choice>
  </mc:AlternateContent>
  <xr:revisionPtr revIDLastSave="0" documentId="13_ncr:1_{0E792CCF-09F3-4C03-8DF7-709A622A3D31}" xr6:coauthVersionLast="46" xr6:coauthVersionMax="46" xr10:uidLastSave="{00000000-0000-0000-0000-000000000000}"/>
  <bookViews>
    <workbookView xWindow="-120" yWindow="-120" windowWidth="29040" windowHeight="15840" xr2:uid="{CF23367B-2BA4-4C63-B4D4-3CFD5DE1CCE7}"/>
  </bookViews>
  <sheets>
    <sheet name="Tabelle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52" i="1" l="1"/>
  <c r="C60" i="1" s="1"/>
  <c r="C48" i="1"/>
  <c r="C56" i="1"/>
  <c r="E38" i="1"/>
  <c r="C38" i="1"/>
  <c r="E18" i="1"/>
  <c r="E15" i="1"/>
</calcChain>
</file>

<file path=xl/sharedStrings.xml><?xml version="1.0" encoding="utf-8"?>
<sst xmlns="http://schemas.openxmlformats.org/spreadsheetml/2006/main" count="32" uniqueCount="29">
  <si>
    <t>Annahmen</t>
  </si>
  <si>
    <t>Grundlegende Sensoranforderungen für FAS LFAS</t>
  </si>
  <si>
    <t>Fahrzeug 1:</t>
  </si>
  <si>
    <t>Fahrzeug 2:</t>
  </si>
  <si>
    <t>Situation</t>
  </si>
  <si>
    <t>Manöver:</t>
  </si>
  <si>
    <t>Fahrzeuge:</t>
  </si>
  <si>
    <t>entspricht</t>
  </si>
  <si>
    <t>rechtl. Rahmenbedingungen</t>
  </si>
  <si>
    <t>Mindestabstand</t>
  </si>
  <si>
    <t>1/4 Tacho in Meter</t>
  </si>
  <si>
    <t>Reaktionszeit:</t>
  </si>
  <si>
    <t>Faktor für die tatsächliche Ausnutzung der möglichen Verzögerung</t>
  </si>
  <si>
    <t>Hinweis:</t>
  </si>
  <si>
    <t>Rechnung</t>
  </si>
  <si>
    <t>Delta Speed zw. Den Fahrzeugen</t>
  </si>
  <si>
    <t>Die Mindestreichweite des Sensors ergibt sich aus</t>
  </si>
  <si>
    <t>1. Dem Abstandsverlust während der Reaktionszeit</t>
  </si>
  <si>
    <t>2. Dem eigentlichen Bremsweg</t>
  </si>
  <si>
    <t>3. Dem Mindestabstand am Ende der Bremsung</t>
  </si>
  <si>
    <t>1. Abstandsverlust zw. Den beiden Fahrzeugen während der Reaktionszeit</t>
  </si>
  <si>
    <t>Auffahren auf Kolonne, vorausfahrendes Fahrzeug (=Target) fährt stets mit konstanter Geschwindigkeit</t>
  </si>
  <si>
    <t>3. Mindestabstand am Ende der Bremsung (=Sicherheitsabstand)</t>
  </si>
  <si>
    <t>Für die Anforderungsdefinition eines Sensors für LFAS wird das Manöver Auffahren auf Target betrachet, also das schnelle Annähern an ein langsames Vorderfahrzeug von hinten</t>
  </si>
  <si>
    <t>Ergebnis</t>
  </si>
  <si>
    <t>2. Der eigentliche Bremsweg</t>
  </si>
  <si>
    <t>Das System soll unter den derzeitig bestehenden rechtlichen Rahmenbedingungen arbeiten.</t>
  </si>
  <si>
    <r>
      <t xml:space="preserve">Die Frage lautet, </t>
    </r>
    <r>
      <rPr>
        <b/>
        <sz val="11"/>
        <color theme="1"/>
        <rFont val="Calibri"/>
        <family val="2"/>
        <scheme val="minor"/>
      </rPr>
      <t>in welcher Entfernung muss das Objekt gesichert aufgenommen sein</t>
    </r>
    <r>
      <rPr>
        <sz val="11"/>
        <color theme="1"/>
        <rFont val="Calibri"/>
        <family val="2"/>
        <scheme val="minor"/>
      </rPr>
      <t>, damit unter den getroffenen annahmen das Manöver erfolgreich abgeschlossen werden kann, 
d.h. keine Übernahmeanforderung ausgelöst werden muss, die Funktion also stets alleinige Kontrolle über das Fahrzeug behält und es somit auch unter keinen Umständen zu einer Kollision kommen kann.</t>
    </r>
  </si>
  <si>
    <t>max. zulässige Verzögerung durch ACC bei diesen Geschwindigkeiten laut ISO Norm: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</si>
</sst>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0\ &quot;km/h&quot;"/>
    <numFmt numFmtId="165" formatCode="#,###\ &quot;m/s&quot;"/>
    <numFmt numFmtId="166" formatCode="#,###.0\ &quot;m/s&quot;"/>
    <numFmt numFmtId="167" formatCode="#,###.0\ &quot;m/s²&quot;"/>
    <numFmt numFmtId="168" formatCode="0\ &quot;s&quot;"/>
    <numFmt numFmtId="169" formatCode="0.0%"/>
    <numFmt numFmtId="170" formatCode="#,##0\ &quot;m&quot;"/>
  </numFmts>
  <fonts count="5" x14ac:knownFonts="1">
    <font>
      <sz val="11"/>
      <color theme="1"/>
      <name val="Calibri"/>
      <family val="2"/>
      <scheme val="minor"/>
    </font>
    <font>
      <sz val="36"/>
      <color theme="4" tint="-0.249977111117893"/>
      <name val="Arial"/>
      <family val="2"/>
    </font>
    <font>
      <b/>
      <sz val="11"/>
      <color theme="0"/>
      <name val="Arial"/>
      <family val="2"/>
    </font>
    <font>
      <b/>
      <sz val="16"/>
      <color theme="0"/>
      <name val="Arial"/>
      <family val="2"/>
    </font>
    <font>
      <b/>
      <sz val="11"/>
      <color theme="1"/>
      <name val="Calibri"/>
      <family val="2"/>
      <scheme val="minor"/>
    </font>
  </fonts>
  <fills count="6">
    <fill>
      <patternFill patternType="none"/>
    </fill>
    <fill>
      <patternFill patternType="gray125"/>
    </fill>
    <fill>
      <patternFill patternType="solid">
        <fgColor theme="4" tint="-0.249977111117893"/>
        <bgColor indexed="64"/>
      </patternFill>
    </fill>
    <fill>
      <patternFill patternType="solid">
        <fgColor rgb="FFFFFF00"/>
        <bgColor indexed="64"/>
      </patternFill>
    </fill>
    <fill>
      <patternFill patternType="solid">
        <fgColor theme="0" tint="-0.34998626667073579"/>
        <bgColor indexed="64"/>
      </patternFill>
    </fill>
    <fill>
      <patternFill patternType="solid">
        <fgColor rgb="FF92D050"/>
        <bgColor indexed="64"/>
      </patternFill>
    </fill>
  </fills>
  <borders count="1">
    <border>
      <left/>
      <right/>
      <top/>
      <bottom/>
      <diagonal/>
    </border>
  </borders>
  <cellStyleXfs count="1">
    <xf numFmtId="0" fontId="0" fillId="0" borderId="0"/>
  </cellStyleXfs>
  <cellXfs count="20">
    <xf numFmtId="0" fontId="0" fillId="0" borderId="0" xfId="0"/>
    <xf numFmtId="0" fontId="1" fillId="0" borderId="0" xfId="0" applyFont="1" applyAlignment="1">
      <alignment vertical="center"/>
    </xf>
    <xf numFmtId="0" fontId="2" fillId="2" borderId="0" xfId="0" applyFont="1" applyFill="1"/>
    <xf numFmtId="164" fontId="0" fillId="0" borderId="0" xfId="0" applyNumberFormat="1"/>
    <xf numFmtId="165" fontId="0" fillId="0" borderId="0" xfId="0" applyNumberFormat="1"/>
    <xf numFmtId="166" fontId="0" fillId="0" borderId="0" xfId="0" applyNumberFormat="1"/>
    <xf numFmtId="0" fontId="0" fillId="0" borderId="0" xfId="0" applyAlignment="1">
      <alignment horizontal="center"/>
    </xf>
    <xf numFmtId="0" fontId="0" fillId="0" borderId="0" xfId="0" quotePrefix="1"/>
    <xf numFmtId="167" fontId="0" fillId="0" borderId="0" xfId="0" applyNumberFormat="1"/>
    <xf numFmtId="168" fontId="0" fillId="0" borderId="0" xfId="0" applyNumberFormat="1"/>
    <xf numFmtId="169" fontId="0" fillId="0" borderId="0" xfId="0" applyNumberFormat="1"/>
    <xf numFmtId="0" fontId="0" fillId="3" borderId="0" xfId="0" applyFill="1"/>
    <xf numFmtId="0" fontId="0" fillId="0" borderId="0" xfId="0" applyAlignment="1"/>
    <xf numFmtId="0" fontId="0" fillId="0" borderId="0" xfId="0" applyAlignment="1">
      <alignment vertical="center"/>
    </xf>
    <xf numFmtId="170" fontId="0" fillId="0" borderId="0" xfId="0" applyNumberFormat="1"/>
    <xf numFmtId="0" fontId="0" fillId="5" borderId="0" xfId="0" applyFill="1"/>
    <xf numFmtId="0" fontId="3" fillId="4" borderId="0" xfId="0" applyFont="1" applyFill="1"/>
    <xf numFmtId="170" fontId="3" fillId="4" borderId="0" xfId="0" applyNumberFormat="1" applyFont="1" applyFill="1"/>
    <xf numFmtId="0" fontId="1" fillId="0" borderId="0" xfId="0" applyFont="1" applyAlignment="1">
      <alignment horizontal="left" vertical="top"/>
    </xf>
    <xf numFmtId="0" fontId="0" fillId="0" borderId="0" xfId="0" applyAlignment="1">
      <alignment horizontal="left" wrapText="1"/>
    </xf>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10</xdr:col>
      <xdr:colOff>171450</xdr:colOff>
      <xdr:row>25</xdr:row>
      <xdr:rowOff>171451</xdr:rowOff>
    </xdr:from>
    <xdr:ext cx="9296400" cy="990600"/>
    <xdr:sp macro="" textlink="">
      <xdr:nvSpPr>
        <xdr:cNvPr id="2" name="Textfeld 1">
          <a:extLst>
            <a:ext uri="{FF2B5EF4-FFF2-40B4-BE49-F238E27FC236}">
              <a16:creationId xmlns:a16="http://schemas.microsoft.com/office/drawing/2014/main" id="{D3D5590C-2E41-4A0A-BF29-767A45B33D70}"/>
            </a:ext>
          </a:extLst>
        </xdr:cNvPr>
        <xdr:cNvSpPr txBox="1"/>
      </xdr:nvSpPr>
      <xdr:spPr>
        <a:xfrm>
          <a:off x="7829550" y="5505451"/>
          <a:ext cx="9296400" cy="9906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de-DE" sz="1100"/>
            <a:t>Wie in der Vorlesung anhand von realen Messdaten in MXeval gezeigt, werden zur Steigerung des Komforts die Verzögerungen nicht</a:t>
          </a:r>
        </a:p>
        <a:p>
          <a:r>
            <a:rPr lang="de-DE" sz="1100"/>
            <a:t> als Rechteckfunktionen ausgelegt, sondern die Applikation leitet die Bremsung eher zunächst sanft ein und ist dann, </a:t>
          </a:r>
        </a:p>
        <a:p>
          <a:r>
            <a:rPr lang="de-DE" sz="1100"/>
            <a:t>je nach Herstellerphilosophie, progressiv</a:t>
          </a:r>
          <a:r>
            <a:rPr lang="de-DE" sz="1100" baseline="0"/>
            <a:t> </a:t>
          </a:r>
          <a:r>
            <a:rPr lang="de-DE" sz="1100"/>
            <a:t>zunehmend oder zunächst auf einem Maximalwert und dann stetig abnehmend. </a:t>
          </a:r>
        </a:p>
        <a:p>
          <a:r>
            <a:rPr lang="de-DE" sz="1100"/>
            <a:t>Jedenfalls ist die Verzögerung dabei i.d.R während dem ganzen Bremsmanöver nicht auf dem Maximalwert, </a:t>
          </a:r>
        </a:p>
        <a:p>
          <a:r>
            <a:rPr lang="de-DE" sz="1100"/>
            <a:t>also muss für Anwendung</a:t>
          </a:r>
          <a:r>
            <a:rPr lang="de-DE" sz="1100" baseline="0"/>
            <a:t> im realen Fahrzeug</a:t>
          </a:r>
          <a:r>
            <a:rPr lang="de-DE" sz="1100"/>
            <a:t> mit einer durchschnittlichen Verzögerung unter -3,5m/s² gerechnet werden.</a:t>
          </a:r>
        </a:p>
      </xdr:txBody>
    </xdr:sp>
    <xdr:clientData/>
  </xdr:oneCellAnchor>
  <xdr:twoCellAnchor>
    <xdr:from>
      <xdr:col>5</xdr:col>
      <xdr:colOff>161925</xdr:colOff>
      <xdr:row>49</xdr:row>
      <xdr:rowOff>171450</xdr:rowOff>
    </xdr:from>
    <xdr:to>
      <xdr:col>6</xdr:col>
      <xdr:colOff>266700</xdr:colOff>
      <xdr:row>52</xdr:row>
      <xdr:rowOff>124132</xdr:rowOff>
    </xdr:to>
    <mc:AlternateContent xmlns:mc="http://schemas.openxmlformats.org/markup-compatibility/2006" xmlns:a14="http://schemas.microsoft.com/office/drawing/2010/main">
      <mc:Choice Requires="a14">
        <xdr:sp macro="" textlink="">
          <xdr:nvSpPr>
            <xdr:cNvPr id="3" name="Textfeld 8">
              <a:extLst>
                <a:ext uri="{FF2B5EF4-FFF2-40B4-BE49-F238E27FC236}">
                  <a16:creationId xmlns:a16="http://schemas.microsoft.com/office/drawing/2014/main" id="{9ACEDF9A-6038-4CC3-A731-2BFE09845794}"/>
                </a:ext>
              </a:extLst>
            </xdr:cNvPr>
            <xdr:cNvSpPr txBox="1"/>
          </xdr:nvSpPr>
          <xdr:spPr>
            <a:xfrm>
              <a:off x="4010025" y="9886950"/>
              <a:ext cx="866775" cy="524182"/>
            </a:xfrm>
            <a:prstGeom prst="rect">
              <a:avLst/>
            </a:prstGeom>
            <a:noFill/>
          </xdr:spPr>
          <xdr:txBody>
            <a:bodyPr wrap="square" rtlCol="0">
              <a:spAutoFit/>
            </a:bodyPr>
            <a:lstStyle>
              <a:defPPr>
                <a:defRPr lang="de-DE"/>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de-DE" b="0"/>
                <a:t>s</a:t>
              </a:r>
              <a14:m>
                <m:oMath xmlns:m="http://schemas.openxmlformats.org/officeDocument/2006/math">
                  <m:r>
                    <a:rPr lang="de-DE" b="0" i="1">
                      <a:latin typeface="Cambria Math" panose="02040503050406030204" pitchFamily="18" charset="0"/>
                    </a:rPr>
                    <m:t>= </m:t>
                  </m:r>
                  <m:f>
                    <m:fPr>
                      <m:ctrlPr>
                        <a:rPr lang="de-DE" b="0" i="1">
                          <a:latin typeface="Cambria Math" panose="02040503050406030204" pitchFamily="18" charset="0"/>
                        </a:rPr>
                      </m:ctrlPr>
                    </m:fPr>
                    <m:num>
                      <m:sSup>
                        <m:sSupPr>
                          <m:ctrlPr>
                            <a:rPr lang="de-DE" b="0" i="1">
                              <a:latin typeface="Cambria Math" panose="02040503050406030204" pitchFamily="18" charset="0"/>
                            </a:rPr>
                          </m:ctrlPr>
                        </m:sSupPr>
                        <m:e>
                          <m:r>
                            <a:rPr lang="de-DE" b="0" i="1">
                              <a:latin typeface="Cambria Math" panose="02040503050406030204" pitchFamily="18" charset="0"/>
                            </a:rPr>
                            <m:t>𝑣</m:t>
                          </m:r>
                        </m:e>
                        <m:sup>
                          <m:r>
                            <a:rPr lang="de-DE" b="0" i="1">
                              <a:latin typeface="Cambria Math" panose="02040503050406030204" pitchFamily="18" charset="0"/>
                            </a:rPr>
                            <m:t>2</m:t>
                          </m:r>
                        </m:sup>
                      </m:sSup>
                    </m:num>
                    <m:den>
                      <m:r>
                        <a:rPr lang="de-DE" b="0" i="1">
                          <a:latin typeface="Cambria Math" panose="02040503050406030204" pitchFamily="18" charset="0"/>
                        </a:rPr>
                        <m:t>2∗</m:t>
                      </m:r>
                      <m:r>
                        <a:rPr lang="de-DE" b="0" i="1">
                          <a:latin typeface="Cambria Math" panose="02040503050406030204" pitchFamily="18" charset="0"/>
                        </a:rPr>
                        <m:t>𝑎</m:t>
                      </m:r>
                    </m:den>
                  </m:f>
                </m:oMath>
              </a14:m>
              <a:endParaRPr lang="de-DE"/>
            </a:p>
          </xdr:txBody>
        </xdr:sp>
      </mc:Choice>
      <mc:Fallback xmlns="">
        <xdr:sp macro="" textlink="">
          <xdr:nvSpPr>
            <xdr:cNvPr id="3" name="Textfeld 8">
              <a:extLst>
                <a:ext uri="{FF2B5EF4-FFF2-40B4-BE49-F238E27FC236}">
                  <a16:creationId xmlns:a16="http://schemas.microsoft.com/office/drawing/2014/main" id="{9ACEDF9A-6038-4CC3-A731-2BFE09845794}"/>
                </a:ext>
              </a:extLst>
            </xdr:cNvPr>
            <xdr:cNvSpPr txBox="1"/>
          </xdr:nvSpPr>
          <xdr:spPr>
            <a:xfrm>
              <a:off x="4010025" y="9886950"/>
              <a:ext cx="866775" cy="524182"/>
            </a:xfrm>
            <a:prstGeom prst="rect">
              <a:avLst/>
            </a:prstGeom>
            <a:noFill/>
          </xdr:spPr>
          <xdr:txBody>
            <a:bodyPr wrap="square" rtlCol="0">
              <a:spAutoFit/>
            </a:bodyPr>
            <a:lstStyle>
              <a:defPPr>
                <a:defRPr lang="de-DE"/>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r>
                <a:rPr lang="de-DE" b="0"/>
                <a:t>s</a:t>
              </a:r>
              <a:r>
                <a:rPr lang="de-DE" b="0" i="0">
                  <a:latin typeface="Cambria Math" panose="02040503050406030204" pitchFamily="18" charset="0"/>
                </a:rPr>
                <a:t>=  𝑣^2/(2∗𝑎)</a:t>
              </a:r>
              <a:endParaRPr lang="de-DE"/>
            </a:p>
          </xdr:txBody>
        </xdr:sp>
      </mc:Fallback>
    </mc:AlternateContent>
    <xdr:clientData/>
  </xdr:twoCellAnchor>
  <xdr:oneCellAnchor>
    <xdr:from>
      <xdr:col>10</xdr:col>
      <xdr:colOff>57149</xdr:colOff>
      <xdr:row>57</xdr:row>
      <xdr:rowOff>152399</xdr:rowOff>
    </xdr:from>
    <xdr:ext cx="9725025" cy="1514475"/>
    <xdr:sp macro="" textlink="">
      <xdr:nvSpPr>
        <xdr:cNvPr id="4" name="Textfeld 3">
          <a:extLst>
            <a:ext uri="{FF2B5EF4-FFF2-40B4-BE49-F238E27FC236}">
              <a16:creationId xmlns:a16="http://schemas.microsoft.com/office/drawing/2014/main" id="{0329AFE1-E10D-4FC7-9BF9-EF4589184894}"/>
            </a:ext>
          </a:extLst>
        </xdr:cNvPr>
        <xdr:cNvSpPr txBox="1"/>
      </xdr:nvSpPr>
      <xdr:spPr>
        <a:xfrm>
          <a:off x="7715249" y="11582399"/>
          <a:ext cx="9725025" cy="15144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de-DE" sz="1100" baseline="0"/>
            <a:t>Zu beachten ist hier, dass unter den getroffenen Annahmen die Markierung des Zielobjekts bei dieser Entfernung geschehen sein muss.</a:t>
          </a:r>
        </a:p>
        <a:p>
          <a:r>
            <a:rPr lang="de-DE" sz="1100" baseline="0"/>
            <a:t>Wie in der Vorlesung gezeigt, muss das Objekt zunächst vom Sensor erfasst werden und es vergeht weiterhin etwas Zeit bis unter Anderem die Existenzwahrscheinlichkeit</a:t>
          </a:r>
        </a:p>
        <a:p>
          <a:r>
            <a:rPr lang="de-DE" sz="1100" baseline="0"/>
            <a:t>zu diesem Objekt einen nötigen Schwellwert erreicht hat. Die reale Sensorreichweite muss demnach nochmals größer sein als die hier errechneten Werte.</a:t>
          </a:r>
        </a:p>
        <a:p>
          <a:r>
            <a:rPr lang="de-DE" sz="1100" baseline="0"/>
            <a:t>So kann jedoch eine </a:t>
          </a:r>
          <a:r>
            <a:rPr lang="de-DE" sz="1100" b="1" baseline="0"/>
            <a:t>klare Anforderung an die Ausgabe des Sensors</a:t>
          </a:r>
          <a:r>
            <a:rPr lang="de-DE" sz="1100" baseline="0"/>
            <a:t>, die Entfernung zum Zielobjekt zum Zeitpunkt an dem es gesichert aufgenommen sein muss, </a:t>
          </a:r>
        </a:p>
        <a:p>
          <a:r>
            <a:rPr lang="de-DE" sz="1100" baseline="0"/>
            <a:t>gestellt werden. Wie groß schlussendlich die maximale physikalische Sensorreichweite sein muss, hängt dann maßgeblich vom Erkennungsalgorithmus ab.</a:t>
          </a:r>
          <a:endParaRPr lang="de-DE" sz="1100"/>
        </a:p>
      </xdr:txBody>
    </xdr:sp>
    <xdr:clientData/>
  </xdr:one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07F638-CB09-45C5-A0BB-A4DD3AAE157E}">
  <dimension ref="A1:T60"/>
  <sheetViews>
    <sheetView tabSelected="1" workbookViewId="0">
      <selection sqref="A1:O1"/>
    </sheetView>
  </sheetViews>
  <sheetFormatPr baseColWidth="10" defaultRowHeight="15" x14ac:dyDescent="0.25"/>
  <cols>
    <col min="5" max="5" width="12" customWidth="1"/>
  </cols>
  <sheetData>
    <row r="1" spans="1:20" ht="45" customHeight="1" x14ac:dyDescent="0.25">
      <c r="A1" s="18" t="s">
        <v>1</v>
      </c>
      <c r="B1" s="18"/>
      <c r="C1" s="18"/>
      <c r="D1" s="18"/>
      <c r="E1" s="18"/>
      <c r="F1" s="18"/>
      <c r="G1" s="18"/>
      <c r="H1" s="18"/>
      <c r="I1" s="18"/>
      <c r="J1" s="18"/>
      <c r="K1" s="18"/>
      <c r="L1" s="18"/>
      <c r="M1" s="18"/>
      <c r="N1" s="18"/>
      <c r="O1" s="18"/>
      <c r="P1" s="1"/>
      <c r="Q1" s="1"/>
      <c r="R1" s="1"/>
      <c r="S1" s="1"/>
      <c r="T1" s="1"/>
    </row>
    <row r="2" spans="1:20" x14ac:dyDescent="0.25">
      <c r="A2" s="2" t="s">
        <v>4</v>
      </c>
      <c r="B2" s="2"/>
      <c r="C2" s="2"/>
    </row>
    <row r="4" spans="1:20" x14ac:dyDescent="0.25">
      <c r="A4" t="s">
        <v>23</v>
      </c>
    </row>
    <row r="5" spans="1:20" ht="30" customHeight="1" x14ac:dyDescent="0.25">
      <c r="A5" s="19" t="s">
        <v>27</v>
      </c>
      <c r="B5" s="19"/>
      <c r="C5" s="19"/>
      <c r="D5" s="19"/>
      <c r="E5" s="19"/>
      <c r="F5" s="19"/>
      <c r="G5" s="19"/>
      <c r="H5" s="19"/>
      <c r="I5" s="19"/>
      <c r="J5" s="19"/>
      <c r="K5" s="19"/>
      <c r="L5" s="19"/>
      <c r="M5" s="19"/>
      <c r="N5" s="19"/>
      <c r="O5" s="19"/>
      <c r="P5" s="19"/>
      <c r="Q5" s="19"/>
    </row>
    <row r="6" spans="1:20" x14ac:dyDescent="0.25">
      <c r="A6" t="s">
        <v>26</v>
      </c>
    </row>
    <row r="9" spans="1:20" x14ac:dyDescent="0.25">
      <c r="A9" s="2" t="s">
        <v>0</v>
      </c>
      <c r="B9" s="2"/>
      <c r="C9" s="2"/>
    </row>
    <row r="11" spans="1:20" x14ac:dyDescent="0.25">
      <c r="B11" t="s">
        <v>5</v>
      </c>
      <c r="C11" t="s">
        <v>21</v>
      </c>
    </row>
    <row r="13" spans="1:20" x14ac:dyDescent="0.25">
      <c r="B13" t="s">
        <v>6</v>
      </c>
    </row>
    <row r="14" spans="1:20" x14ac:dyDescent="0.25">
      <c r="C14" t="s">
        <v>2</v>
      </c>
    </row>
    <row r="15" spans="1:20" x14ac:dyDescent="0.25">
      <c r="C15" s="3">
        <v>80</v>
      </c>
      <c r="D15" s="6" t="s">
        <v>7</v>
      </c>
      <c r="E15" s="4">
        <f>C15/3.6</f>
        <v>22.222222222222221</v>
      </c>
      <c r="F15" s="5"/>
    </row>
    <row r="16" spans="1:20" x14ac:dyDescent="0.25">
      <c r="C16" s="3"/>
      <c r="D16" s="6"/>
      <c r="E16" s="5"/>
      <c r="F16" s="5"/>
    </row>
    <row r="17" spans="2:12" x14ac:dyDescent="0.25">
      <c r="C17" t="s">
        <v>3</v>
      </c>
    </row>
    <row r="18" spans="2:12" x14ac:dyDescent="0.25">
      <c r="C18" s="3">
        <v>180</v>
      </c>
      <c r="D18" s="6" t="s">
        <v>7</v>
      </c>
      <c r="E18" s="4">
        <f>C18/3.6</f>
        <v>50</v>
      </c>
    </row>
    <row r="20" spans="2:12" x14ac:dyDescent="0.25">
      <c r="B20" t="s">
        <v>8</v>
      </c>
    </row>
    <row r="21" spans="2:12" x14ac:dyDescent="0.25">
      <c r="C21" t="s">
        <v>9</v>
      </c>
    </row>
    <row r="22" spans="2:12" x14ac:dyDescent="0.25">
      <c r="D22" s="7" t="s">
        <v>10</v>
      </c>
      <c r="E22" s="7"/>
    </row>
    <row r="24" spans="2:12" x14ac:dyDescent="0.25">
      <c r="C24" t="s">
        <v>28</v>
      </c>
    </row>
    <row r="25" spans="2:12" x14ac:dyDescent="0.25">
      <c r="D25" s="8">
        <v>3.5</v>
      </c>
    </row>
    <row r="26" spans="2:12" x14ac:dyDescent="0.25">
      <c r="C26" s="8"/>
    </row>
    <row r="27" spans="2:12" x14ac:dyDescent="0.25">
      <c r="B27" t="s">
        <v>12</v>
      </c>
      <c r="C27" s="8"/>
      <c r="J27" s="11" t="s">
        <v>13</v>
      </c>
      <c r="L27" s="12"/>
    </row>
    <row r="28" spans="2:12" x14ac:dyDescent="0.25">
      <c r="C28" s="10">
        <v>1</v>
      </c>
    </row>
    <row r="30" spans="2:12" x14ac:dyDescent="0.25">
      <c r="B30" t="s">
        <v>11</v>
      </c>
    </row>
    <row r="31" spans="2:12" x14ac:dyDescent="0.25">
      <c r="C31" s="9">
        <v>1</v>
      </c>
    </row>
    <row r="34" spans="1:5" x14ac:dyDescent="0.25">
      <c r="A34" s="2" t="s">
        <v>14</v>
      </c>
      <c r="B34" s="2"/>
      <c r="C34" s="2"/>
    </row>
    <row r="36" spans="1:5" x14ac:dyDescent="0.25">
      <c r="B36" t="s">
        <v>15</v>
      </c>
    </row>
    <row r="38" spans="1:5" x14ac:dyDescent="0.25">
      <c r="C38" s="3">
        <f>C18-C15</f>
        <v>100</v>
      </c>
      <c r="D38" s="13" t="s">
        <v>7</v>
      </c>
      <c r="E38" s="4">
        <f>E18-E15</f>
        <v>27.777777777777779</v>
      </c>
    </row>
    <row r="40" spans="1:5" x14ac:dyDescent="0.25">
      <c r="B40" t="s">
        <v>16</v>
      </c>
    </row>
    <row r="41" spans="1:5" x14ac:dyDescent="0.25">
      <c r="C41" t="s">
        <v>17</v>
      </c>
    </row>
    <row r="42" spans="1:5" x14ac:dyDescent="0.25">
      <c r="C42" t="s">
        <v>18</v>
      </c>
    </row>
    <row r="43" spans="1:5" x14ac:dyDescent="0.25">
      <c r="C43" t="s">
        <v>19</v>
      </c>
    </row>
    <row r="46" spans="1:5" x14ac:dyDescent="0.25">
      <c r="B46" t="s">
        <v>20</v>
      </c>
    </row>
    <row r="48" spans="1:5" x14ac:dyDescent="0.25">
      <c r="C48" s="14">
        <f>E38*C31</f>
        <v>27.777777777777779</v>
      </c>
    </row>
    <row r="50" spans="2:10" x14ac:dyDescent="0.25">
      <c r="B50" t="s">
        <v>25</v>
      </c>
    </row>
    <row r="52" spans="2:10" x14ac:dyDescent="0.25">
      <c r="C52" s="14">
        <f>((E38^2))/(2*D25*C28)</f>
        <v>110.22927689594357</v>
      </c>
    </row>
    <row r="54" spans="2:10" x14ac:dyDescent="0.25">
      <c r="B54" t="s">
        <v>22</v>
      </c>
    </row>
    <row r="56" spans="2:10" x14ac:dyDescent="0.25">
      <c r="C56" s="14">
        <f>0.25*C15</f>
        <v>20</v>
      </c>
    </row>
    <row r="59" spans="2:10" x14ac:dyDescent="0.25">
      <c r="B59" s="15" t="s">
        <v>24</v>
      </c>
    </row>
    <row r="60" spans="2:10" ht="20.25" x14ac:dyDescent="0.3">
      <c r="B60" s="16"/>
      <c r="C60" s="17">
        <f>C48+C52+C56</f>
        <v>158.00705467372134</v>
      </c>
      <c r="D60" s="16"/>
      <c r="J60" s="11" t="s">
        <v>13</v>
      </c>
    </row>
  </sheetData>
  <mergeCells count="2">
    <mergeCell ref="A1:O1"/>
    <mergeCell ref="A5:Q5"/>
  </mergeCells>
  <pageMargins left="0.7" right="0.7" top="0.78740157499999996" bottom="0.78740157499999996" header="0.3" footer="0.3"/>
  <pageSetup paperSize="9" orientation="portrait" horizontalDpi="1200" verticalDpi="1200"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Tabelle1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Ludwig Kastner</dc:creator>
  <cp:lastModifiedBy>Ludwig Kastner</cp:lastModifiedBy>
  <dcterms:created xsi:type="dcterms:W3CDTF">2021-05-10T12:17:46Z</dcterms:created>
  <dcterms:modified xsi:type="dcterms:W3CDTF">2021-05-19T09:27:45Z</dcterms:modified>
</cp:coreProperties>
</file>